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4" i="1" l="1"/>
  <c r="B114" i="1"/>
  <c r="B105" i="1" l="1"/>
  <c r="F35" i="1" l="1"/>
  <c r="A204" i="1" l="1"/>
  <c r="L203" i="1"/>
  <c r="J203" i="1"/>
  <c r="I203" i="1"/>
  <c r="H203" i="1"/>
  <c r="G203" i="1"/>
  <c r="F203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F204" i="1" s="1"/>
  <c r="A184" i="1"/>
  <c r="L183" i="1"/>
  <c r="J183" i="1"/>
  <c r="I183" i="1"/>
  <c r="H183" i="1"/>
  <c r="G183" i="1"/>
  <c r="F183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A164" i="1"/>
  <c r="L163" i="1"/>
  <c r="J163" i="1"/>
  <c r="I163" i="1"/>
  <c r="H163" i="1"/>
  <c r="G163" i="1"/>
  <c r="F163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A144" i="1"/>
  <c r="L143" i="1"/>
  <c r="J143" i="1"/>
  <c r="I143" i="1"/>
  <c r="H143" i="1"/>
  <c r="G143" i="1"/>
  <c r="F143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A124" i="1"/>
  <c r="L123" i="1"/>
  <c r="J123" i="1"/>
  <c r="I123" i="1"/>
  <c r="H123" i="1"/>
  <c r="G123" i="1"/>
  <c r="F123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J205" i="1" l="1"/>
  <c r="H205" i="1"/>
  <c r="F205" i="1"/>
  <c r="L205" i="1"/>
  <c r="G205" i="1"/>
  <c r="I205" i="1"/>
</calcChain>
</file>

<file path=xl/sharedStrings.xml><?xml version="1.0" encoding="utf-8"?>
<sst xmlns="http://schemas.openxmlformats.org/spreadsheetml/2006/main" count="264" uniqueCount="85">
  <si>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</si>
  <si>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</si>
  <si>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</si>
  <si>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</si>
  <si>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</si>
  <si>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</si>
  <si>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</si>
  <si>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</si>
  <si>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</si>
  <si>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</si>
  <si>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</si>
  <si>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</si>
  <si>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</si>
  <si>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</si>
  <si>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</si>
  <si>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</si>
  <si>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</si>
  <si>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</si>
  <si>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</si>
  <si>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</si>
  <si>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</si>
  <si>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</si>
  <si>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</si>
  <si>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</si>
  <si>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</si>
  <si>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</si>
  <si>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</si>
  <si>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</si>
  <si>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</si>
  <si>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</si>
  <si>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</si>
  <si>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</si>
  <si>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</si>
  <si>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</si>
  <si>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</si>
  <si>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</si>
  <si>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</si>
  <si>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</si>
  <si>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</si>
  <si>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</si>
  <si>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</si>
  <si>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</si>
  <si>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</si>
  <si>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</si>
  <si>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</si>
  <si>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</si>
  <si>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</si>
  <si>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</si>
  <si>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</si>
  <si>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</si>
  <si>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</si>
  <si>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</si>
  <si>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</si>
  <si>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</si>
  <si>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</si>
  <si>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</si>
  <si>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</si>
  <si>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</si>
  <si>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</si>
  <si>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</si>
  <si>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</si>
  <si>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</si>
  <si>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</si>
  <si>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</si>
  <si>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</si>
  <si>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</si>
  <si>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</si>
  <si>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</si>
  <si>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</si>
  <si>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</si>
  <si>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</si>
  <si>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</si>
  <si>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</si>
  <si>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</si>
  <si>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</si>
  <si>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</si>
  <si>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</si>
  <si>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</si>
  <si>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</si>
  <si>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</si>
  <si>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</si>
  <si>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</si>
  <si>
    <t>Муниципальное бюджетное общеобразовательное учреждение "Михайловская средняя школа имени Героя Российской Федерации Турубары Владислава Алексеевича" Сакского района Республики  Крым</t>
  </si>
  <si>
    <t>Директор</t>
  </si>
  <si>
    <t>Абдувелиев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</si>
</sst>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5"/>
  <sheetViews>
    <sheetView tabSelected="1" view="pageBreakPreview" zoomScaleNormal="100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C205" sqref="C205:E20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6" t="s">
        <v>82</v>
      </c>
      <c r="D1" s="56"/>
      <c r="E1" s="56"/>
      <c r="F1" s="3" t="s">
        <v>1</v>
      </c>
      <c r="G1" s="1" t="s">
        <v>2</v>
      </c>
      <c r="H1" s="57" t="s">
        <v>83</v>
      </c>
      <c r="I1" s="57"/>
      <c r="J1" s="57"/>
      <c r="K1" s="57"/>
    </row>
    <row r="2" spans="1:12" ht="18.75" x14ac:dyDescent="0.25">
      <c r="A2" s="4" t="s">
        <v>3</v>
      </c>
      <c r="C2" s="1"/>
      <c r="G2" s="1" t="s">
        <v>4</v>
      </c>
      <c r="H2" s="57" t="s">
        <v>84</v>
      </c>
      <c r="I2" s="57"/>
      <c r="J2" s="57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 x14ac:dyDescent="0.25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 x14ac:dyDescent="0.25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 x14ac:dyDescent="0.25">
      <c r="A13" s="23"/>
      <c r="B13" s="24"/>
      <c r="C13" s="25"/>
      <c r="D13" s="26"/>
      <c r="E13" s="27" t="s">
        <v>52</v>
      </c>
      <c r="F13" s="28">
        <v>10</v>
      </c>
      <c r="G13" s="51">
        <v>0.08</v>
      </c>
      <c r="H13" s="51">
        <v>7.25</v>
      </c>
      <c r="I13" s="51">
        <v>0.13</v>
      </c>
      <c r="J13" s="51">
        <v>66</v>
      </c>
      <c r="K13" s="29">
        <v>14</v>
      </c>
      <c r="L13" s="28"/>
    </row>
    <row r="14" spans="1:12" x14ac:dyDescent="0.25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15.48</v>
      </c>
      <c r="H14" s="53">
        <f>SUM(H6:H13)</f>
        <v>22.17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2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">
      <c r="A25" s="41">
        <f>A6</f>
        <v>1</v>
      </c>
      <c r="B25" s="42">
        <f>B6</f>
        <v>1</v>
      </c>
      <c r="C25" s="54" t="s">
        <v>37</v>
      </c>
      <c r="D25" s="54"/>
      <c r="E25" s="43"/>
      <c r="F25" s="44">
        <f>F14+F24</f>
        <v>625</v>
      </c>
      <c r="G25" s="44">
        <f>G14+G24</f>
        <v>15.48</v>
      </c>
      <c r="H25" s="44">
        <f>H14+H24</f>
        <v>22.17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25">
      <c r="A27" s="45"/>
      <c r="B27" s="24"/>
      <c r="C27" s="25"/>
      <c r="D27" s="26"/>
      <c r="E27" s="27"/>
      <c r="F27" s="28"/>
      <c r="G27" s="51"/>
      <c r="H27" s="51"/>
      <c r="I27" s="51"/>
      <c r="J27" s="51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25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25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25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25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25">
      <c r="A34" s="45"/>
      <c r="B34" s="24"/>
      <c r="C34" s="25"/>
      <c r="D34" s="26"/>
      <c r="E34" s="27" t="s">
        <v>78</v>
      </c>
      <c r="F34" s="28">
        <v>40</v>
      </c>
      <c r="G34" s="51">
        <v>5.08</v>
      </c>
      <c r="H34" s="51">
        <v>4.5999999999999996</v>
      </c>
      <c r="I34" s="51">
        <v>0.28000000000000003</v>
      </c>
      <c r="J34" s="51">
        <v>63</v>
      </c>
      <c r="K34" s="29">
        <v>209</v>
      </c>
      <c r="L34" s="28"/>
    </row>
    <row r="35" spans="1:12" x14ac:dyDescent="0.25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25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3">
      <c r="A46" s="47">
        <f>A26</f>
        <v>1</v>
      </c>
      <c r="B46" s="47">
        <f>B26</f>
        <v>2</v>
      </c>
      <c r="C46" s="54" t="s">
        <v>37</v>
      </c>
      <c r="D46" s="54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25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25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25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25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25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25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25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25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25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3">
      <c r="A66" s="41">
        <f>A47</f>
        <v>1</v>
      </c>
      <c r="B66" s="42">
        <f>B47</f>
        <v>3</v>
      </c>
      <c r="C66" s="54" t="s">
        <v>37</v>
      </c>
      <c r="D66" s="54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25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25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25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25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25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3">
      <c r="A85" s="41">
        <f>A67</f>
        <v>1</v>
      </c>
      <c r="B85" s="42">
        <f>B67</f>
        <v>4</v>
      </c>
      <c r="C85" s="54" t="s">
        <v>37</v>
      </c>
      <c r="D85" s="54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25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25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25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25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25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25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25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25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25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25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3">
      <c r="A105" s="41">
        <f>A86</f>
        <v>1</v>
      </c>
      <c r="B105" s="42">
        <f>B86</f>
        <v>5</v>
      </c>
      <c r="C105" s="54" t="s">
        <v>37</v>
      </c>
      <c r="D105" s="54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25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25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25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25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25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25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25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25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25">
      <c r="A114" s="38">
        <f>A106</f>
        <v>2</v>
      </c>
      <c r="B114" s="39">
        <f ca="1"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3">
      <c r="A124" s="41">
        <f>A106</f>
        <v>2</v>
      </c>
      <c r="B124" s="42">
        <v>1</v>
      </c>
      <c r="C124" s="54" t="s">
        <v>37</v>
      </c>
      <c r="D124" s="54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25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25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25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25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25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25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25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25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25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25">
      <c r="A134" s="39">
        <f>A125</f>
        <v>2</v>
      </c>
      <c r="B134" s="39"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3">
      <c r="A144" s="47">
        <f>A125</f>
        <v>2</v>
      </c>
      <c r="B144" s="47">
        <v>3</v>
      </c>
      <c r="C144" s="54" t="s">
        <v>37</v>
      </c>
      <c r="D144" s="54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25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25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25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25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25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25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ht="25.5" x14ac:dyDescent="0.25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25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25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25">
      <c r="A154" s="38">
        <f>A145</f>
        <v>2</v>
      </c>
      <c r="B154" s="39">
        <f ca="1"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3">
      <c r="A164" s="41">
        <f>A145</f>
        <v>2</v>
      </c>
      <c r="B164" s="42">
        <v>3</v>
      </c>
      <c r="C164" s="54" t="s">
        <v>37</v>
      </c>
      <c r="D164" s="54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25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25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25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25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25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25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25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25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25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25">
      <c r="A174" s="38">
        <f>A165</f>
        <v>2</v>
      </c>
      <c r="B174" s="39"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3">
      <c r="A184" s="41">
        <f>A165</f>
        <v>2</v>
      </c>
      <c r="B184" s="42">
        <v>4</v>
      </c>
      <c r="C184" s="54" t="s">
        <v>37</v>
      </c>
      <c r="D184" s="54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25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25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25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25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25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25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25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25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25">
      <c r="A194" s="38">
        <f>A185</f>
        <v>2</v>
      </c>
      <c r="B194" s="39"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25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25">
      <c r="A204" s="41">
        <f>A185</f>
        <v>2</v>
      </c>
      <c r="B204" s="42">
        <v>5</v>
      </c>
      <c r="C204" s="54" t="s">
        <v>37</v>
      </c>
      <c r="D204" s="54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25">
      <c r="A205" s="48"/>
      <c r="B205" s="49"/>
      <c r="C205" s="55" t="s">
        <v>38</v>
      </c>
      <c r="D205" s="55"/>
      <c r="E205" s="55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21.247749999999996</v>
      </c>
      <c r="H205" s="50">
        <f>(H25+H46+H66+H85+H105+H124+H144+H164+H184+H204)/(IF(H25=0,0,1)+IF(H46=0,0,1)+IF(H66=0,0,1)+IF(H85=0,0,1)+IF(H105=0,0,1)+IF(H124=0,0,1)+IF(H144=0,0,1)+IF(H164=0,0,1)+IF(H184=0,0,1)+IF(H204=0,0,1))</f>
        <v>21.180250000000001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:E1"/>
    <mergeCell ref="H1:K1"/>
    <mergeCell ref="H2:K2"/>
    <mergeCell ref="C25:D25"/>
    <mergeCell ref="C46:D46"/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cp:lastPrinted>2024-01-26T12:37:34Z</cp:lastPrinted>
  <dcterms:created xsi:type="dcterms:W3CDTF">2022-05-16T14:23:56Z</dcterms:created>
  <dcterms:modified xsi:type="dcterms:W3CDTF">2025-02-13T11:54:32Z</dcterms:modified>
  <dc:language>ru-RU</dc:language>
</cp:coreProperties>
</file>